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980" yWindow="-120" windowWidth="12420" windowHeight="7815" tabRatio="888"/>
  </bookViews>
  <sheets>
    <sheet name="ESTADO DE RESULTADOS" sheetId="9" r:id="rId1"/>
  </sheets>
  <calcPr calcId="145621"/>
</workbook>
</file>

<file path=xl/calcChain.xml><?xml version="1.0" encoding="utf-8"?>
<calcChain xmlns="http://schemas.openxmlformats.org/spreadsheetml/2006/main">
  <c r="D15" i="9" l="1"/>
  <c r="D13" i="9"/>
  <c r="D29" i="9"/>
  <c r="D31" i="9" l="1"/>
  <c r="D66" i="9" l="1"/>
  <c r="D48" i="9"/>
  <c r="D35" i="9"/>
  <c r="D27" i="9"/>
  <c r="D24" i="9"/>
  <c r="D17" i="9"/>
  <c r="D10" i="9"/>
  <c r="D7" i="9"/>
  <c r="D63" i="9"/>
  <c r="D61" i="9"/>
  <c r="D46" i="9"/>
  <c r="D71" i="9" l="1"/>
  <c r="D56" i="9"/>
  <c r="D39" i="9"/>
  <c r="D21" i="9"/>
  <c r="D43" i="9" l="1"/>
  <c r="D58" i="9" s="1"/>
  <c r="D73" i="9" s="1"/>
  <c r="D78" i="9" s="1"/>
</calcChain>
</file>

<file path=xl/sharedStrings.xml><?xml version="1.0" encoding="utf-8"?>
<sst xmlns="http://schemas.openxmlformats.org/spreadsheetml/2006/main" count="66" uniqueCount="61">
  <si>
    <t>Quálitas Compañía de Seguros, S.A.</t>
  </si>
  <si>
    <t>Expresado en dólares de los Estados Unidos de América</t>
  </si>
  <si>
    <t>PRIMAS PRODUCTOS</t>
  </si>
  <si>
    <t>Primas Productos de Automotores</t>
  </si>
  <si>
    <t>INGRESOS FINANCIEROS Y DE INVERSION</t>
  </si>
  <si>
    <t>Depósitos</t>
  </si>
  <si>
    <t>Por Inversiones en Valores</t>
  </si>
  <si>
    <t>Diversos</t>
  </si>
  <si>
    <t>Estado de Resultados</t>
  </si>
  <si>
    <t>GASTOS POR INCREMENTO DE RESERVAS TÉCNICAS</t>
  </si>
  <si>
    <t>De Riesgos en Curso de Automotores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</si>
  <si>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</si>
  <si>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</si>
  <si>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</si>
  <si>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</si>
  <si>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GASTOS FINANCIEROS Y DE INVERSIÓN</t>
  </si>
  <si>
    <t>Por Inversiones Financieras</t>
  </si>
  <si>
    <t>GASTOS DE ADMINISTRACIÓN</t>
  </si>
  <si>
    <t>De Personal</t>
  </si>
  <si>
    <t>Por Servicios Recibidos de Terceros</t>
  </si>
  <si>
    <t>Por Seguros</t>
  </si>
  <si>
    <t>Impuestos y contribuciones</t>
  </si>
  <si>
    <t>Depreciación</t>
  </si>
  <si>
    <t>Gastos Diversos</t>
  </si>
  <si>
    <t>INGRESO POR DECREMENTO DE RESERVAS TECNICAS</t>
  </si>
  <si>
    <t>Reclamos en Trámite</t>
  </si>
  <si>
    <t>SALVAMENTOS Y RECUPERACIONES</t>
  </si>
  <si>
    <t>De Seguros de Automotores</t>
  </si>
  <si>
    <t>De Directores</t>
  </si>
  <si>
    <t>OTROS INGRESOS Y GASTOS</t>
  </si>
  <si>
    <t>INGRESOS EXTRAORDINARIOS Y EJERCICIOS ANTERIORES</t>
  </si>
  <si>
    <t>Extraordinarios</t>
  </si>
  <si>
    <t>Ejercicios Anteriores</t>
  </si>
  <si>
    <t>Total Otros Ingresos y Gastos</t>
  </si>
  <si>
    <t>Devoluciones y Cancelaciones</t>
  </si>
  <si>
    <t>SINIESTROS PAGADOS</t>
  </si>
  <si>
    <t>Seguros de Automotores</t>
  </si>
  <si>
    <t>Gastos por Liquidación de Siniestros</t>
  </si>
  <si>
    <t>Pérdida de Operación</t>
  </si>
  <si>
    <t>PERDIDA ANTES DE IMPUESTOS Y RESERVAS</t>
  </si>
  <si>
    <t>Impuesto Sobre la Renta</t>
  </si>
  <si>
    <t>Reserva Legal</t>
  </si>
  <si>
    <t>PERDIDA NETA DEL PERIODO</t>
  </si>
  <si>
    <t>INGRESOS DE OPERACIÓN</t>
  </si>
  <si>
    <t>Total de Ingresos de Operación</t>
  </si>
  <si>
    <t>COSTOS DE OPERACIÓN</t>
  </si>
  <si>
    <t>Total Costos de Operación</t>
  </si>
  <si>
    <t>Pérdida (Utilidad) Antes de Gastos</t>
  </si>
  <si>
    <t>GASTOS DE FINANCIEROS Y DE ADMINISTRACION</t>
  </si>
  <si>
    <t>Total Gastos Financieros y de Administración</t>
  </si>
  <si>
    <t>INGRESO POR RECUPERACION DE ACTIVOS Y PROVISIONES</t>
  </si>
  <si>
    <t>Disminución de Provisiones</t>
  </si>
  <si>
    <t>Reservas de Saneamiento (Primas por Cobrar)</t>
  </si>
  <si>
    <t>GASTOS EXTRAORDINARIOS Y EJERCICIOS ANTERIORES</t>
  </si>
  <si>
    <t>Perdida en Venta de Títulos de Inversion</t>
  </si>
  <si>
    <t>Otros Gastos de Ejercicios Anteriores</t>
  </si>
  <si>
    <t>del 01 de Enero al 31 de Diciembre de 2016</t>
  </si>
  <si>
    <t>Reaseguro Tomado</t>
  </si>
  <si>
    <t>SINIESTROS Y GASTOS RECUPERADOS POR REASEGURO Y REAFIANZAMIENTO</t>
  </si>
  <si>
    <t xml:space="preserve">REEMBOLSOS DE GASTOS POR CESIONES DE SEGUROS </t>
  </si>
  <si>
    <t>PRIMAS CEDIDAS POR REASEGURO Y REAFIANZAMIENTO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</si>
</sst>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7" formatCode="_-&quot;$&quot;* #,##0.0_-;\-&quot;$&quot;* #,##0.0_-;_-&quot;$&quot;* &quot;-&quot;??_-;_-@_-"/>
    <numFmt numFmtId="168" formatCode="_-* #,##0.0_-;\-* #,##0.0_-;_-* &quot;-&quot;??_-;_-@_-"/>
    <numFmt numFmtId="172" formatCode="_ &quot;$&quot;* #,##0.0_ ;_ &quot;$&quot;* \-#,##0.0_ ;_ &quot;$&quot;* &quot;-&quot;?_ ;_ @_ "/>
  </numFmts>
  <fonts count="25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5" fillId="3" borderId="0" applyNumberFormat="0" applyBorder="0" applyAlignment="0" applyProtection="0"/>
    <xf numFmtId="165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3" fillId="0" borderId="9" applyNumberFormat="0" applyFill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4" fontId="2" fillId="0" borderId="0" xfId="0" applyNumberFormat="1" applyFont="1" applyAlignment="1">
      <alignment vertical="center"/>
    </xf>
    <xf numFmtId="44" fontId="2" fillId="0" borderId="0" xfId="34" applyNumberFormat="1" applyFont="1" applyFill="1" applyBorder="1" applyAlignment="1">
      <alignment vertical="center"/>
    </xf>
    <xf numFmtId="44" fontId="2" fillId="0" borderId="10" xfId="32" applyNumberFormat="1" applyFont="1" applyFill="1" applyBorder="1" applyAlignment="1">
      <alignment vertical="center"/>
    </xf>
    <xf numFmtId="44" fontId="2" fillId="0" borderId="0" xfId="32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vertical="center"/>
    </xf>
    <xf numFmtId="44" fontId="2" fillId="0" borderId="0" xfId="0" applyNumberFormat="1" applyFont="1" applyFill="1" applyBorder="1" applyAlignment="1">
      <alignment vertical="center"/>
    </xf>
    <xf numFmtId="168" fontId="2" fillId="0" borderId="0" xfId="0" applyNumberFormat="1" applyFont="1" applyFill="1" applyBorder="1" applyAlignment="1">
      <alignment vertical="center"/>
    </xf>
    <xf numFmtId="172" fontId="3" fillId="0" borderId="0" xfId="34" applyNumberFormat="1" applyFont="1" applyFill="1" applyBorder="1" applyAlignment="1">
      <alignment vertical="center"/>
    </xf>
    <xf numFmtId="44" fontId="3" fillId="0" borderId="12" xfId="32" applyNumberFormat="1" applyFont="1" applyFill="1" applyBorder="1" applyAlignment="1">
      <alignment vertical="center"/>
    </xf>
    <xf numFmtId="44" fontId="3" fillId="0" borderId="0" xfId="32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2" fontId="3" fillId="0" borderId="0" xfId="0" applyNumberFormat="1" applyFont="1" applyFill="1" applyBorder="1" applyAlignment="1">
      <alignment vertical="center"/>
    </xf>
    <xf numFmtId="168" fontId="3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4" fontId="3" fillId="0" borderId="0" xfId="0" applyNumberFormat="1" applyFont="1" applyFill="1" applyBorder="1" applyAlignment="1">
      <alignment vertical="center"/>
    </xf>
    <xf numFmtId="164" fontId="3" fillId="0" borderId="0" xfId="34" applyFont="1" applyFill="1" applyBorder="1" applyAlignment="1">
      <alignment vertical="center"/>
    </xf>
    <xf numFmtId="44" fontId="3" fillId="0" borderId="13" xfId="32" applyNumberFormat="1" applyFont="1" applyFill="1" applyBorder="1" applyAlignment="1">
      <alignment vertical="center"/>
    </xf>
    <xf numFmtId="44" fontId="5" fillId="0" borderId="0" xfId="32" applyNumberFormat="1" applyFont="1" applyFill="1" applyBorder="1" applyAlignment="1">
      <alignment vertical="center"/>
    </xf>
    <xf numFmtId="44" fontId="3" fillId="0" borderId="11" xfId="32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illares 2" xfId="33"/>
    <cellStyle name="Moneda" xfId="34" builtinId="4"/>
    <cellStyle name="Moneda 2" xfId="35"/>
    <cellStyle name="Neutral" xfId="36" builtinId="28" customBuiltin="1"/>
    <cellStyle name="Normal" xfId="0" builtinId="0"/>
    <cellStyle name="Notas" xfId="37" builtinId="10" customBuiltin="1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2171700</xdr:colOff>
      <xdr:row>82</xdr:row>
      <xdr:rowOff>114300</xdr:rowOff>
    </xdr:from>
    <xdr:to>
      <xdr:col>0</xdr:col>
      <xdr:colOff>4648200</xdr:colOff>
      <xdr:row>84</xdr:row>
      <xdr:rowOff>161925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2171700" y="12849225"/>
          <a:ext cx="24765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86</xdr:row>
      <xdr:rowOff>95250</xdr:rowOff>
    </xdr:to>
    <xdr:sp macro="" textlink="">
      <xdr:nvSpPr>
        <xdr:cNvPr id="7196" name="Text Box 4"/>
        <xdr:cNvSpPr txBox="1">
          <a:spLocks noChangeArrowheads="1"/>
        </xdr:cNvSpPr>
      </xdr:nvSpPr>
      <xdr:spPr bwMode="auto">
        <a:xfrm>
          <a:off x="4819650" y="12820650"/>
          <a:ext cx="2438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Luis Alonso 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Murcia Hernández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Murcia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&amp; Murcia,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No.1306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2124075</xdr:colOff>
      <xdr:row>86</xdr:row>
      <xdr:rowOff>84667</xdr:rowOff>
    </xdr:to>
    <xdr:sp macro="" textlink="">
      <xdr:nvSpPr>
        <xdr:cNvPr id="7197" name="Text Box 29"/>
        <xdr:cNvSpPr txBox="1">
          <a:spLocks noChangeArrowheads="1"/>
        </xdr:cNvSpPr>
      </xdr:nvSpPr>
      <xdr:spPr bwMode="auto">
        <a:xfrm>
          <a:off x="0" y="13219642"/>
          <a:ext cx="21240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Rosa Maria Morales</a:t>
          </a:r>
          <a:r>
            <a:rPr lang="en-US" sz="1000" b="0" i="0" strike="noStrike" baseline="0">
              <a:solidFill>
                <a:srgbClr val="000000"/>
              </a:solidFill>
              <a:latin typeface="Century Gothic"/>
            </a:rPr>
            <a:t> Rojas</a:t>
          </a:r>
          <a:endParaRPr lang="en-US" sz="1000" b="0" i="0" strike="noStrike">
            <a:solidFill>
              <a:srgbClr val="000000"/>
            </a:solidFill>
            <a:latin typeface="Century Gothic"/>
          </a:endParaRP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Representante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indexed="40"/>
  </sheetPr>
  <dimension ref="A1:G89"/>
  <sheetViews>
    <sheetView showGridLines="0" tabSelected="1" topLeftCell="A13" zoomScale="90" zoomScaleNormal="90" workbookViewId="0">
      <selection activeCell="E22" sqref="E22:F22"/>
    </sheetView>
  </sheetViews>
  <sheetFormatPr baseColWidth="10" defaultRowHeight="13.5" x14ac:dyDescent="0.2"/>
  <cols>
    <col min="1" max="1" width="71.28515625" style="4" customWidth="1"/>
    <col min="2" max="2" width="16.7109375" style="14" customWidth="1"/>
    <col min="3" max="3" width="1.28515625" style="15" customWidth="1"/>
    <col min="4" max="4" width="18.7109375" style="15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32" t="s">
        <v>0</v>
      </c>
      <c r="B1" s="32"/>
      <c r="C1" s="32"/>
      <c r="D1" s="32"/>
    </row>
    <row r="2" spans="1:4" ht="18.75" customHeight="1" x14ac:dyDescent="0.2">
      <c r="A2" s="32" t="s">
        <v>8</v>
      </c>
      <c r="B2" s="32"/>
      <c r="C2" s="32"/>
      <c r="D2" s="32"/>
    </row>
    <row r="3" spans="1:4" ht="19.5" customHeight="1" x14ac:dyDescent="0.2">
      <c r="A3" s="32" t="s">
        <v>56</v>
      </c>
      <c r="B3" s="32"/>
      <c r="C3" s="32"/>
      <c r="D3" s="32"/>
    </row>
    <row r="4" spans="1:4" x14ac:dyDescent="0.2">
      <c r="A4" s="31" t="s">
        <v>1</v>
      </c>
      <c r="B4" s="31"/>
      <c r="C4" s="31"/>
      <c r="D4" s="31"/>
    </row>
    <row r="6" spans="1:4" ht="14.25" x14ac:dyDescent="0.2">
      <c r="A6" s="7" t="s">
        <v>43</v>
      </c>
    </row>
    <row r="7" spans="1:4" ht="12.95" customHeight="1" x14ac:dyDescent="0.2">
      <c r="A7" s="6" t="s">
        <v>2</v>
      </c>
      <c r="C7" s="16"/>
      <c r="D7" s="17">
        <f>SUM(B8:B9)</f>
        <v>6227356.8100000005</v>
      </c>
    </row>
    <row r="8" spans="1:4" ht="12.95" customHeight="1" x14ac:dyDescent="0.2">
      <c r="A8" s="5" t="s">
        <v>3</v>
      </c>
      <c r="B8" s="14">
        <v>6274611.8300000001</v>
      </c>
      <c r="C8" s="18"/>
    </row>
    <row r="9" spans="1:4" ht="12.95" customHeight="1" x14ac:dyDescent="0.2">
      <c r="A9" s="5" t="s">
        <v>34</v>
      </c>
      <c r="B9" s="13">
        <v>-47255.02</v>
      </c>
      <c r="C9" s="18"/>
    </row>
    <row r="10" spans="1:4" ht="12.95" customHeight="1" x14ac:dyDescent="0.2">
      <c r="A10" s="6" t="s">
        <v>24</v>
      </c>
      <c r="C10" s="18"/>
      <c r="D10" s="17">
        <f>+B11+B12</f>
        <v>11107416.260000002</v>
      </c>
    </row>
    <row r="11" spans="1:4" ht="12.95" customHeight="1" x14ac:dyDescent="0.2">
      <c r="A11" s="5" t="s">
        <v>10</v>
      </c>
      <c r="B11" s="14">
        <v>2519940.4500000002</v>
      </c>
      <c r="C11" s="18"/>
    </row>
    <row r="12" spans="1:4" ht="12.95" customHeight="1" x14ac:dyDescent="0.2">
      <c r="A12" s="5" t="s">
        <v>25</v>
      </c>
      <c r="B12" s="13">
        <v>8587475.8100000005</v>
      </c>
      <c r="C12" s="18"/>
    </row>
    <row r="13" spans="1:4" ht="12.95" customHeight="1" x14ac:dyDescent="0.2">
      <c r="A13" s="6" t="s">
        <v>58</v>
      </c>
      <c r="C13" s="18"/>
      <c r="D13" s="17">
        <f>+B14</f>
        <v>523339.45</v>
      </c>
    </row>
    <row r="14" spans="1:4" ht="12.95" customHeight="1" x14ac:dyDescent="0.2">
      <c r="A14" s="5" t="s">
        <v>27</v>
      </c>
      <c r="B14" s="13">
        <v>523339.45</v>
      </c>
      <c r="C14" s="18"/>
    </row>
    <row r="15" spans="1:4" ht="12.95" customHeight="1" x14ac:dyDescent="0.2">
      <c r="A15" s="5" t="s">
        <v>59</v>
      </c>
      <c r="C15" s="18"/>
      <c r="D15" s="17">
        <f>+B16</f>
        <v>630224.31000000006</v>
      </c>
    </row>
    <row r="16" spans="1:4" ht="12.95" customHeight="1" x14ac:dyDescent="0.2">
      <c r="A16" s="5" t="s">
        <v>27</v>
      </c>
      <c r="B16" s="13">
        <v>630224.31000000006</v>
      </c>
      <c r="C16" s="18"/>
    </row>
    <row r="17" spans="1:7" ht="12.95" customHeight="1" x14ac:dyDescent="0.2">
      <c r="A17" s="6" t="s">
        <v>4</v>
      </c>
      <c r="C17" s="18"/>
      <c r="D17" s="17">
        <f>SUM(B18:B20)</f>
        <v>259449.2</v>
      </c>
    </row>
    <row r="18" spans="1:7" ht="12.95" customHeight="1" x14ac:dyDescent="0.2">
      <c r="A18" s="5" t="s">
        <v>5</v>
      </c>
      <c r="B18" s="14">
        <v>82879.95</v>
      </c>
      <c r="C18" s="18"/>
    </row>
    <row r="19" spans="1:7" ht="12.95" customHeight="1" x14ac:dyDescent="0.2">
      <c r="A19" s="5" t="s">
        <v>6</v>
      </c>
      <c r="B19" s="14">
        <v>46786.37</v>
      </c>
      <c r="C19" s="18"/>
    </row>
    <row r="20" spans="1:7" ht="12.95" customHeight="1" x14ac:dyDescent="0.2">
      <c r="A20" s="5" t="s">
        <v>7</v>
      </c>
      <c r="B20" s="13">
        <v>129782.88</v>
      </c>
      <c r="C20" s="18"/>
    </row>
    <row r="21" spans="1:7" ht="18" customHeight="1" x14ac:dyDescent="0.2">
      <c r="A21" s="8" t="s">
        <v>44</v>
      </c>
      <c r="C21" s="19"/>
      <c r="D21" s="20">
        <f>SUM(D6:D19)</f>
        <v>18747786.029999997</v>
      </c>
      <c r="E21" s="11"/>
      <c r="F21" s="11"/>
      <c r="G21" s="11"/>
    </row>
    <row r="22" spans="1:7" x14ac:dyDescent="0.2">
      <c r="A22" s="5"/>
      <c r="C22" s="18"/>
    </row>
    <row r="23" spans="1:7" ht="14.25" x14ac:dyDescent="0.2">
      <c r="A23" s="7" t="s">
        <v>45</v>
      </c>
      <c r="C23" s="18"/>
    </row>
    <row r="24" spans="1:7" ht="12.95" customHeight="1" x14ac:dyDescent="0.2">
      <c r="A24" s="6" t="s">
        <v>35</v>
      </c>
      <c r="C24" s="18"/>
      <c r="D24" s="17">
        <f>+B25+B26</f>
        <v>-5808485.1500000004</v>
      </c>
    </row>
    <row r="25" spans="1:7" ht="12.95" customHeight="1" x14ac:dyDescent="0.2">
      <c r="A25" s="5" t="s">
        <v>36</v>
      </c>
      <c r="B25" s="12">
        <v>-5364915.74</v>
      </c>
      <c r="C25" s="18"/>
    </row>
    <row r="26" spans="1:7" ht="12.95" customHeight="1" x14ac:dyDescent="0.2">
      <c r="A26" s="5" t="s">
        <v>37</v>
      </c>
      <c r="B26" s="13">
        <v>-443569.41</v>
      </c>
      <c r="C26" s="18"/>
    </row>
    <row r="27" spans="1:7" ht="12.95" customHeight="1" x14ac:dyDescent="0.2">
      <c r="A27" s="6" t="s">
        <v>26</v>
      </c>
      <c r="C27" s="18"/>
      <c r="D27" s="17">
        <f>+B28</f>
        <v>700821.27</v>
      </c>
    </row>
    <row r="28" spans="1:7" ht="12.95" customHeight="1" x14ac:dyDescent="0.2">
      <c r="A28" s="5" t="s">
        <v>27</v>
      </c>
      <c r="B28" s="13">
        <v>700821.27</v>
      </c>
      <c r="C28" s="18"/>
    </row>
    <row r="29" spans="1:7" ht="12.95" customHeight="1" x14ac:dyDescent="0.2">
      <c r="A29" s="6" t="s">
        <v>60</v>
      </c>
      <c r="C29" s="18"/>
      <c r="D29" s="17">
        <f>+B30</f>
        <v>-1953390.97</v>
      </c>
    </row>
    <row r="30" spans="1:7" ht="12.95" customHeight="1" x14ac:dyDescent="0.2">
      <c r="A30" s="5" t="s">
        <v>27</v>
      </c>
      <c r="B30" s="13">
        <v>-1953390.97</v>
      </c>
      <c r="C30" s="18"/>
    </row>
    <row r="31" spans="1:7" ht="12.95" customHeight="1" x14ac:dyDescent="0.2">
      <c r="A31" s="6" t="s">
        <v>9</v>
      </c>
      <c r="C31" s="18"/>
      <c r="D31" s="17">
        <f>+B32+B34+B33</f>
        <v>-9831423.3599999994</v>
      </c>
    </row>
    <row r="32" spans="1:7" ht="12.95" customHeight="1" x14ac:dyDescent="0.2">
      <c r="A32" s="5" t="s">
        <v>10</v>
      </c>
      <c r="B32" s="14">
        <v>-1877630.87</v>
      </c>
      <c r="C32" s="18"/>
    </row>
    <row r="33" spans="1:4" ht="12.95" customHeight="1" x14ac:dyDescent="0.2">
      <c r="A33" s="5" t="s">
        <v>57</v>
      </c>
      <c r="B33" s="14">
        <v>-5214.59</v>
      </c>
      <c r="C33" s="18"/>
    </row>
    <row r="34" spans="1:4" ht="12.95" customHeight="1" x14ac:dyDescent="0.2">
      <c r="A34" s="5" t="s">
        <v>25</v>
      </c>
      <c r="B34" s="13">
        <v>-7948577.9000000004</v>
      </c>
      <c r="C34" s="18"/>
    </row>
    <row r="35" spans="1:4" ht="12.95" customHeight="1" x14ac:dyDescent="0.2">
      <c r="A35" s="6" t="s">
        <v>11</v>
      </c>
      <c r="C35" s="18"/>
      <c r="D35" s="17">
        <f>SUM(B36:B38)</f>
        <v>-1771726.72</v>
      </c>
    </row>
    <row r="36" spans="1:4" ht="12.95" customHeight="1" x14ac:dyDescent="0.2">
      <c r="A36" s="5" t="s">
        <v>12</v>
      </c>
      <c r="B36" s="14">
        <v>-903768.66</v>
      </c>
      <c r="C36" s="18"/>
    </row>
    <row r="37" spans="1:4" ht="12.95" customHeight="1" x14ac:dyDescent="0.2">
      <c r="A37" s="5" t="s">
        <v>13</v>
      </c>
      <c r="B37" s="14">
        <v>-22155.96</v>
      </c>
      <c r="C37" s="18"/>
    </row>
    <row r="38" spans="1:4" ht="12.95" customHeight="1" x14ac:dyDescent="0.2">
      <c r="A38" s="5" t="s">
        <v>14</v>
      </c>
      <c r="B38" s="13">
        <v>-845802.1</v>
      </c>
      <c r="C38" s="18"/>
    </row>
    <row r="39" spans="1:4" ht="18" customHeight="1" x14ac:dyDescent="0.2">
      <c r="A39" s="8" t="s">
        <v>46</v>
      </c>
      <c r="C39" s="19"/>
      <c r="D39" s="20">
        <f>SUM(D24:D38)</f>
        <v>-18664204.93</v>
      </c>
    </row>
    <row r="40" spans="1:4" ht="8.1" customHeight="1" x14ac:dyDescent="0.2">
      <c r="A40" s="8"/>
      <c r="C40" s="19"/>
      <c r="D40" s="21"/>
    </row>
    <row r="41" spans="1:4" ht="18" customHeight="1" x14ac:dyDescent="0.2">
      <c r="A41" s="8" t="s">
        <v>52</v>
      </c>
      <c r="C41" s="19"/>
      <c r="D41" s="21">
        <v>0</v>
      </c>
    </row>
    <row r="42" spans="1:4" ht="8.1" customHeight="1" x14ac:dyDescent="0.2">
      <c r="A42" s="8"/>
      <c r="C42" s="19"/>
      <c r="D42" s="21"/>
    </row>
    <row r="43" spans="1:4" s="2" customFormat="1" ht="18" customHeight="1" x14ac:dyDescent="0.2">
      <c r="A43" s="8" t="s">
        <v>47</v>
      </c>
      <c r="B43" s="22"/>
      <c r="C43" s="23"/>
      <c r="D43" s="20">
        <f>+D21+D39+D41</f>
        <v>83581.099999997765</v>
      </c>
    </row>
    <row r="44" spans="1:4" ht="3.75" customHeight="1" x14ac:dyDescent="0.2">
      <c r="A44" s="5"/>
      <c r="B44" s="21"/>
      <c r="C44" s="24"/>
    </row>
    <row r="45" spans="1:4" ht="14.25" x14ac:dyDescent="0.2">
      <c r="A45" s="9" t="s">
        <v>48</v>
      </c>
      <c r="C45" s="16"/>
    </row>
    <row r="46" spans="1:4" ht="12.95" customHeight="1" x14ac:dyDescent="0.2">
      <c r="A46" s="6" t="s">
        <v>15</v>
      </c>
      <c r="C46" s="18"/>
      <c r="D46" s="17">
        <f>+B47</f>
        <v>-244.33</v>
      </c>
    </row>
    <row r="47" spans="1:4" ht="12.95" customHeight="1" x14ac:dyDescent="0.2">
      <c r="A47" s="5" t="s">
        <v>16</v>
      </c>
      <c r="B47" s="13">
        <v>-244.33</v>
      </c>
      <c r="C47" s="18"/>
    </row>
    <row r="48" spans="1:4" ht="12.95" customHeight="1" x14ac:dyDescent="0.2">
      <c r="A48" s="6" t="s">
        <v>17</v>
      </c>
      <c r="C48" s="18"/>
      <c r="D48" s="17">
        <f>SUM(B49:B55)</f>
        <v>-451278.28</v>
      </c>
    </row>
    <row r="49" spans="1:5" ht="12.95" customHeight="1" x14ac:dyDescent="0.2">
      <c r="A49" s="5" t="s">
        <v>18</v>
      </c>
      <c r="B49" s="14">
        <v>-157047.09</v>
      </c>
      <c r="C49" s="18"/>
    </row>
    <row r="50" spans="1:5" ht="12.95" hidden="1" customHeight="1" x14ac:dyDescent="0.2">
      <c r="A50" s="5" t="s">
        <v>28</v>
      </c>
      <c r="B50" s="14">
        <v>0</v>
      </c>
      <c r="C50" s="18"/>
      <c r="E50" s="11"/>
    </row>
    <row r="51" spans="1:5" ht="12.95" customHeight="1" x14ac:dyDescent="0.2">
      <c r="A51" s="5" t="s">
        <v>19</v>
      </c>
      <c r="B51" s="14">
        <v>-127634.79</v>
      </c>
      <c r="C51" s="18"/>
    </row>
    <row r="52" spans="1:5" ht="12.95" customHeight="1" x14ac:dyDescent="0.2">
      <c r="A52" s="5" t="s">
        <v>20</v>
      </c>
      <c r="B52" s="14">
        <v>-12492.21</v>
      </c>
      <c r="C52" s="18"/>
    </row>
    <row r="53" spans="1:5" ht="12.95" customHeight="1" x14ac:dyDescent="0.2">
      <c r="A53" s="5" t="s">
        <v>21</v>
      </c>
      <c r="B53" s="14">
        <v>-66267.86</v>
      </c>
      <c r="C53" s="18"/>
    </row>
    <row r="54" spans="1:5" ht="12.95" customHeight="1" x14ac:dyDescent="0.2">
      <c r="A54" s="5" t="s">
        <v>22</v>
      </c>
      <c r="B54" s="14">
        <v>-39087.89</v>
      </c>
      <c r="C54" s="18"/>
    </row>
    <row r="55" spans="1:5" ht="12.95" customHeight="1" x14ac:dyDescent="0.2">
      <c r="A55" s="5" t="s">
        <v>23</v>
      </c>
      <c r="B55" s="13">
        <v>-48748.44</v>
      </c>
      <c r="C55" s="18"/>
    </row>
    <row r="56" spans="1:5" ht="18" customHeight="1" x14ac:dyDescent="0.2">
      <c r="A56" s="8" t="s">
        <v>49</v>
      </c>
      <c r="B56" s="25"/>
      <c r="C56" s="19"/>
      <c r="D56" s="20">
        <f>SUM(D46:D54)</f>
        <v>-451522.61000000004</v>
      </c>
    </row>
    <row r="57" spans="1:5" ht="18" customHeight="1" x14ac:dyDescent="0.2">
      <c r="A57" s="8"/>
      <c r="B57" s="25"/>
      <c r="C57" s="19"/>
      <c r="D57" s="21"/>
    </row>
    <row r="58" spans="1:5" ht="18" customHeight="1" x14ac:dyDescent="0.2">
      <c r="A58" s="8" t="s">
        <v>38</v>
      </c>
      <c r="C58" s="19"/>
      <c r="D58" s="20">
        <f>+D56+D43</f>
        <v>-367941.51000000228</v>
      </c>
    </row>
    <row r="59" spans="1:5" ht="6" customHeight="1" x14ac:dyDescent="0.2">
      <c r="A59" s="8"/>
      <c r="B59" s="25"/>
      <c r="C59" s="19"/>
      <c r="D59" s="21"/>
    </row>
    <row r="60" spans="1:5" ht="18" customHeight="1" x14ac:dyDescent="0.2">
      <c r="A60" s="9" t="s">
        <v>29</v>
      </c>
      <c r="B60" s="25"/>
      <c r="C60" s="19"/>
      <c r="D60" s="21"/>
    </row>
    <row r="61" spans="1:5" ht="12.95" customHeight="1" x14ac:dyDescent="0.2">
      <c r="A61" s="6" t="s">
        <v>50</v>
      </c>
      <c r="C61" s="18"/>
      <c r="D61" s="17">
        <f>+B62</f>
        <v>317577.05</v>
      </c>
    </row>
    <row r="62" spans="1:5" ht="12.95" customHeight="1" x14ac:dyDescent="0.2">
      <c r="A62" s="5" t="s">
        <v>51</v>
      </c>
      <c r="B62" s="13">
        <v>317577.05</v>
      </c>
      <c r="C62" s="18"/>
    </row>
    <row r="63" spans="1:5" ht="12.95" customHeight="1" x14ac:dyDescent="0.2">
      <c r="A63" s="6" t="s">
        <v>30</v>
      </c>
      <c r="C63" s="18"/>
      <c r="D63" s="17">
        <f>+B64+B65</f>
        <v>2389.83</v>
      </c>
    </row>
    <row r="64" spans="1:5" ht="12.95" customHeight="1" x14ac:dyDescent="0.2">
      <c r="A64" s="5" t="s">
        <v>31</v>
      </c>
      <c r="B64" s="14">
        <v>0</v>
      </c>
      <c r="C64" s="18"/>
    </row>
    <row r="65" spans="1:6" ht="12.95" customHeight="1" x14ac:dyDescent="0.2">
      <c r="A65" s="5" t="s">
        <v>32</v>
      </c>
      <c r="B65" s="13">
        <v>2389.83</v>
      </c>
      <c r="C65" s="18"/>
    </row>
    <row r="66" spans="1:6" ht="12.95" customHeight="1" x14ac:dyDescent="0.2">
      <c r="A66" s="6" t="s">
        <v>53</v>
      </c>
      <c r="C66" s="18"/>
      <c r="D66" s="17">
        <f>+B67+B68</f>
        <v>-1779.59</v>
      </c>
    </row>
    <row r="67" spans="1:6" ht="12.95" customHeight="1" x14ac:dyDescent="0.2">
      <c r="A67" s="5" t="s">
        <v>54</v>
      </c>
      <c r="B67" s="14">
        <v>0</v>
      </c>
      <c r="C67" s="18"/>
    </row>
    <row r="68" spans="1:6" ht="12.95" customHeight="1" x14ac:dyDescent="0.2">
      <c r="A68" s="5" t="s">
        <v>55</v>
      </c>
      <c r="B68" s="13">
        <v>-1779.59</v>
      </c>
      <c r="C68" s="18"/>
    </row>
    <row r="69" spans="1:6" ht="12.95" customHeight="1" x14ac:dyDescent="0.2">
      <c r="A69" s="5"/>
      <c r="C69" s="18"/>
    </row>
    <row r="70" spans="1:6" ht="12.95" customHeight="1" x14ac:dyDescent="0.2">
      <c r="A70" s="5"/>
      <c r="C70" s="18"/>
    </row>
    <row r="71" spans="1:6" ht="18" customHeight="1" x14ac:dyDescent="0.2">
      <c r="A71" s="8" t="s">
        <v>33</v>
      </c>
      <c r="C71" s="18"/>
      <c r="D71" s="20">
        <f>SUM(D61:D67)</f>
        <v>318187.28999999998</v>
      </c>
    </row>
    <row r="72" spans="1:6" ht="14.25" customHeight="1" x14ac:dyDescent="0.2">
      <c r="A72" s="8"/>
      <c r="C72" s="18"/>
      <c r="D72" s="26"/>
    </row>
    <row r="73" spans="1:6" ht="21" customHeight="1" thickBot="1" x14ac:dyDescent="0.25">
      <c r="A73" s="8" t="s">
        <v>39</v>
      </c>
      <c r="B73" s="25"/>
      <c r="C73" s="27"/>
      <c r="D73" s="28">
        <f>+D58+D71</f>
        <v>-49754.2200000023</v>
      </c>
      <c r="E73" s="11"/>
      <c r="F73" s="11"/>
    </row>
    <row r="74" spans="1:6" x14ac:dyDescent="0.2">
      <c r="A74" s="5"/>
      <c r="C74" s="16"/>
    </row>
    <row r="75" spans="1:6" ht="16.5" x14ac:dyDescent="0.2">
      <c r="A75" s="10" t="s">
        <v>40</v>
      </c>
      <c r="B75" s="29"/>
      <c r="D75" s="17">
        <v>0</v>
      </c>
    </row>
    <row r="76" spans="1:6" ht="16.5" x14ac:dyDescent="0.2">
      <c r="A76" s="10" t="s">
        <v>41</v>
      </c>
      <c r="B76" s="29"/>
      <c r="D76" s="17">
        <v>0</v>
      </c>
    </row>
    <row r="77" spans="1:6" ht="9.75" customHeight="1" x14ac:dyDescent="0.2">
      <c r="A77" s="10"/>
      <c r="B77" s="29"/>
    </row>
    <row r="78" spans="1:6" ht="21" customHeight="1" thickBot="1" x14ac:dyDescent="0.25">
      <c r="A78" s="8" t="s">
        <v>42</v>
      </c>
      <c r="B78" s="25"/>
      <c r="C78" s="27"/>
      <c r="D78" s="30">
        <f>+D73</f>
        <v>-49754.2200000023</v>
      </c>
      <c r="E78" s="11"/>
      <c r="F78" s="3"/>
    </row>
    <row r="79" spans="1:6" ht="9.75" customHeight="1" thickTop="1" x14ac:dyDescent="0.2">
      <c r="A79" s="6"/>
    </row>
    <row r="80" spans="1:6" x14ac:dyDescent="0.2">
      <c r="A80" s="6"/>
    </row>
    <row r="81" spans="1:6" hidden="1" x14ac:dyDescent="0.2">
      <c r="A81" s="6"/>
    </row>
    <row r="82" spans="1:6" hidden="1" x14ac:dyDescent="0.2">
      <c r="A82" s="8"/>
      <c r="B82" s="21"/>
    </row>
    <row r="83" spans="1:6" hidden="1" x14ac:dyDescent="0.2">
      <c r="A83" s="8"/>
      <c r="B83" s="21"/>
    </row>
    <row r="84" spans="1:6" hidden="1" x14ac:dyDescent="0.2">
      <c r="A84" s="6"/>
    </row>
    <row r="85" spans="1:6" hidden="1" x14ac:dyDescent="0.2"/>
    <row r="86" spans="1:6" hidden="1" x14ac:dyDescent="0.2">
      <c r="E86" s="4"/>
      <c r="F86" s="4"/>
    </row>
    <row r="87" spans="1:6" hidden="1" x14ac:dyDescent="0.2">
      <c r="E87" s="4"/>
      <c r="F87" s="4"/>
    </row>
    <row r="88" spans="1:6" x14ac:dyDescent="0.2">
      <c r="E88" s="4"/>
      <c r="F88" s="4"/>
    </row>
    <row r="89" spans="1:6" x14ac:dyDescent="0.2">
      <c r="E89" s="4"/>
      <c r="F89" s="4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RESULTADOS</vt:lpstr>
    </vt:vector>
  </TitlesOfParts>
  <Company>JAVIER VENTURA HERNANDEZ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[contador]</cp:lastModifiedBy>
  <cp:lastPrinted>2017-03-16T20:32:58Z</cp:lastPrinted>
  <dcterms:created xsi:type="dcterms:W3CDTF">2004-07-25T19:56:43Z</dcterms:created>
  <dcterms:modified xsi:type="dcterms:W3CDTF">2017-03-16T20:38:16Z</dcterms:modified>
</cp:coreProperties>
</file>